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 Aktivitet\01 Tevling\03 Satslister\"/>
    </mc:Choice>
  </mc:AlternateContent>
  <xr:revisionPtr revIDLastSave="0" documentId="13_ncr:1_{DD2D6BC7-987C-468D-8423-3727D9C81F83}" xr6:coauthVersionLast="47" xr6:coauthVersionMax="47" xr10:uidLastSave="{00000000-0000-0000-0000-000000000000}"/>
  <bookViews>
    <workbookView xWindow="-14505" yWindow="0" windowWidth="14610" windowHeight="17385" xr2:uid="{4D37623D-AA2E-4DED-9902-485170C6765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J9" i="1" s="1"/>
  <c r="K9" i="1" s="1"/>
  <c r="H2" i="1"/>
  <c r="I2" i="1" s="1"/>
  <c r="J3" i="1"/>
  <c r="K3" i="1" s="1"/>
  <c r="J4" i="1"/>
  <c r="J5" i="1"/>
  <c r="J6" i="1"/>
  <c r="J7" i="1"/>
  <c r="K7" i="1" s="1"/>
  <c r="J8" i="1"/>
  <c r="K8" i="1" s="1"/>
  <c r="J10" i="1"/>
  <c r="J11" i="1"/>
  <c r="K11" i="1" s="1"/>
  <c r="J12" i="1"/>
  <c r="K12" i="1" s="1"/>
  <c r="J13" i="1"/>
  <c r="J14" i="1"/>
  <c r="J15" i="1"/>
  <c r="J16" i="1"/>
  <c r="K16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32" i="1" s="1"/>
  <c r="J33" i="1"/>
  <c r="H3" i="1"/>
  <c r="H4" i="1"/>
  <c r="K4" i="1" s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K10" i="1"/>
  <c r="K17" i="1"/>
  <c r="K22" i="1"/>
  <c r="K27" i="1"/>
  <c r="K30" i="1"/>
  <c r="K31" i="1"/>
  <c r="K23" i="1"/>
  <c r="K14" i="1"/>
  <c r="K25" i="1"/>
  <c r="K26" i="1"/>
  <c r="K5" i="1"/>
  <c r="K13" i="1"/>
  <c r="K21" i="1"/>
  <c r="K29" i="1"/>
  <c r="K33" i="1"/>
  <c r="D3" i="1"/>
  <c r="E3" i="1" s="1"/>
  <c r="D4" i="1"/>
  <c r="E4" i="1"/>
  <c r="F4" i="1"/>
  <c r="G4" i="1" s="1"/>
  <c r="D5" i="1"/>
  <c r="E5" i="1"/>
  <c r="F5" i="1"/>
  <c r="G5" i="1" s="1"/>
  <c r="D6" i="1"/>
  <c r="E6" i="1"/>
  <c r="F6" i="1"/>
  <c r="G6" i="1" s="1"/>
  <c r="D7" i="1"/>
  <c r="E7" i="1"/>
  <c r="F7" i="1"/>
  <c r="G7" i="1" s="1"/>
  <c r="D8" i="1"/>
  <c r="E8" i="1"/>
  <c r="F8" i="1"/>
  <c r="G8" i="1" s="1"/>
  <c r="D9" i="1"/>
  <c r="E9" i="1"/>
  <c r="F9" i="1"/>
  <c r="G9" i="1" s="1"/>
  <c r="D10" i="1"/>
  <c r="E10" i="1"/>
  <c r="F10" i="1"/>
  <c r="G10" i="1" s="1"/>
  <c r="D11" i="1"/>
  <c r="E11" i="1"/>
  <c r="F11" i="1"/>
  <c r="G11" i="1"/>
  <c r="D12" i="1"/>
  <c r="E12" i="1" s="1"/>
  <c r="D13" i="1"/>
  <c r="F13" i="1" s="1"/>
  <c r="E13" i="1"/>
  <c r="D14" i="1"/>
  <c r="E14" i="1"/>
  <c r="F14" i="1"/>
  <c r="G14" i="1" s="1"/>
  <c r="D15" i="1"/>
  <c r="E15" i="1" s="1"/>
  <c r="D16" i="1"/>
  <c r="E16" i="1" s="1"/>
  <c r="D17" i="1"/>
  <c r="E17" i="1" s="1"/>
  <c r="D18" i="1"/>
  <c r="E18" i="1"/>
  <c r="F18" i="1"/>
  <c r="G18" i="1" s="1"/>
  <c r="D19" i="1"/>
  <c r="E19" i="1"/>
  <c r="F19" i="1"/>
  <c r="G19" i="1" s="1"/>
  <c r="D20" i="1"/>
  <c r="E20" i="1"/>
  <c r="F20" i="1"/>
  <c r="G20" i="1"/>
  <c r="D21" i="1"/>
  <c r="E21" i="1"/>
  <c r="F21" i="1"/>
  <c r="G21" i="1"/>
  <c r="I21" i="1"/>
  <c r="D22" i="1"/>
  <c r="E22" i="1" s="1"/>
  <c r="D23" i="1"/>
  <c r="F23" i="1" s="1"/>
  <c r="E23" i="1"/>
  <c r="D24" i="1"/>
  <c r="E24" i="1"/>
  <c r="F24" i="1"/>
  <c r="G24" i="1" s="1"/>
  <c r="D25" i="1"/>
  <c r="E25" i="1"/>
  <c r="F25" i="1"/>
  <c r="G25" i="1" s="1"/>
  <c r="D26" i="1"/>
  <c r="E26" i="1"/>
  <c r="F26" i="1"/>
  <c r="G26" i="1" s="1"/>
  <c r="D27" i="1"/>
  <c r="E27" i="1"/>
  <c r="F27" i="1"/>
  <c r="G27" i="1" s="1"/>
  <c r="D28" i="1"/>
  <c r="E28" i="1"/>
  <c r="F28" i="1"/>
  <c r="G28" i="1" s="1"/>
  <c r="D29" i="1"/>
  <c r="E29" i="1"/>
  <c r="F29" i="1"/>
  <c r="G29" i="1" s="1"/>
  <c r="D30" i="1"/>
  <c r="E30" i="1"/>
  <c r="F30" i="1"/>
  <c r="G30" i="1" s="1"/>
  <c r="D31" i="1"/>
  <c r="E31" i="1"/>
  <c r="F31" i="1"/>
  <c r="G31" i="1" s="1"/>
  <c r="D32" i="1"/>
  <c r="E32" i="1"/>
  <c r="F32" i="1"/>
  <c r="G32" i="1" s="1"/>
  <c r="D33" i="1"/>
  <c r="E33" i="1"/>
  <c r="F33" i="1"/>
  <c r="G33" i="1" s="1"/>
  <c r="D2" i="1"/>
  <c r="F2" i="1" s="1"/>
  <c r="J2" i="1" l="1"/>
  <c r="K2" i="1"/>
  <c r="G23" i="1"/>
  <c r="G13" i="1"/>
  <c r="I11" i="1"/>
  <c r="F22" i="1"/>
  <c r="F12" i="1"/>
  <c r="F16" i="1"/>
  <c r="F15" i="1"/>
  <c r="F17" i="1"/>
  <c r="F3" i="1"/>
  <c r="E2" i="1"/>
  <c r="G2" i="1"/>
  <c r="I27" i="1" l="1"/>
  <c r="I9" i="1"/>
  <c r="G15" i="1"/>
  <c r="I26" i="1"/>
  <c r="G3" i="1"/>
  <c r="G12" i="1"/>
  <c r="I32" i="1"/>
  <c r="G17" i="1"/>
  <c r="I18" i="1"/>
  <c r="I4" i="1"/>
  <c r="I14" i="1"/>
  <c r="G16" i="1"/>
  <c r="I7" i="1"/>
  <c r="I8" i="1"/>
  <c r="I5" i="1"/>
  <c r="G22" i="1"/>
  <c r="I23" i="1"/>
  <c r="I17" i="1" l="1"/>
  <c r="I22" i="1"/>
  <c r="I16" i="1"/>
  <c r="I3" i="1"/>
</calcChain>
</file>

<file path=xl/sharedStrings.xml><?xml version="1.0" encoding="utf-8"?>
<sst xmlns="http://schemas.openxmlformats.org/spreadsheetml/2006/main" count="75" uniqueCount="44">
  <si>
    <t>Blomsterdekorering</t>
  </si>
  <si>
    <t>Bløtkakepynting</t>
  </si>
  <si>
    <t>Borddekking</t>
  </si>
  <si>
    <t>Eksteriørbedømming av hest</t>
  </si>
  <si>
    <t>Eksteriørbedømming av sau</t>
  </si>
  <si>
    <t>Kokkekamp, par</t>
  </si>
  <si>
    <t>Kulturmønstring</t>
  </si>
  <si>
    <t>Landkreditt swingtevling, par</t>
  </si>
  <si>
    <t>Maskinmelking</t>
  </si>
  <si>
    <t>Moped</t>
  </si>
  <si>
    <t>Motorsag</t>
  </si>
  <si>
    <t>Mønstring av hest</t>
  </si>
  <si>
    <t>Osteanretning</t>
  </si>
  <si>
    <t>Quiz, lag</t>
  </si>
  <si>
    <t>STIHL-cup</t>
  </si>
  <si>
    <t>Trafikk</t>
  </si>
  <si>
    <t>Traktor-Redskap-Trygghet</t>
  </si>
  <si>
    <t>Verneløp</t>
  </si>
  <si>
    <t>Vill villmark</t>
  </si>
  <si>
    <t>Individuelt</t>
  </si>
  <si>
    <t>Lag</t>
  </si>
  <si>
    <t>Type</t>
  </si>
  <si>
    <t>2020</t>
  </si>
  <si>
    <t>2021</t>
  </si>
  <si>
    <t>2022</t>
  </si>
  <si>
    <t>2023</t>
  </si>
  <si>
    <t>2021 - mellomregning</t>
  </si>
  <si>
    <t>2022 - mellomregning</t>
  </si>
  <si>
    <t>2023 - mellomregning</t>
  </si>
  <si>
    <t>5 om dagen</t>
  </si>
  <si>
    <t>Bygdequiz</t>
  </si>
  <si>
    <t>Fotball</t>
  </si>
  <si>
    <t>Friluftsmatch</t>
  </si>
  <si>
    <t>Handyman</t>
  </si>
  <si>
    <t>Presisjonskjøring med traktor</t>
  </si>
  <si>
    <t>Spekematanretning</t>
  </si>
  <si>
    <t>Spenna gæær’n</t>
  </si>
  <si>
    <t>Volleyball</t>
  </si>
  <si>
    <t>Musikkunnskap</t>
  </si>
  <si>
    <t>Tautrekking</t>
  </si>
  <si>
    <t>Eksteriørbedømming av NRF</t>
  </si>
  <si>
    <t>2024</t>
  </si>
  <si>
    <t>2024 - mellomregning</t>
  </si>
  <si>
    <t>Kolonne1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</si>
</sst>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646F8C-4691-4E93-9C81-55AC089F96B8}" name="Tabell1" displayName="Tabell1" ref="A1:K33" totalsRowShown="0">
  <autoFilter ref="A1:K33" xr:uid="{1519EB86-660A-4448-87FE-B2003832A5F0}"/>
  <tableColumns count="11">
    <tableColumn id="1" xr3:uid="{162F59C1-55F5-4F78-8F57-D2647DDFF493}" name="Kolonne1"/>
    <tableColumn id="2" xr3:uid="{99283DE2-0EC9-4AD9-9A62-61CACC831AD4}" name="Type"/>
    <tableColumn id="3" xr3:uid="{F62F1D22-6CDA-4FB3-8D77-724E829DF988}" name="2020"/>
    <tableColumn id="9" xr3:uid="{0C2ECAD2-678A-4B5F-B627-62C1000B290B}" name="2021 - mellomregning" dataDxfId="7">
      <calculatedColumnFormula>Tabell1[[#This Row],[2020]]*1.03</calculatedColumnFormula>
    </tableColumn>
    <tableColumn id="4" xr3:uid="{5352C0C4-977D-41B7-A0C4-A702C38CDCB8}" name="2021" dataDxfId="6">
      <calculatedColumnFormula>ROUNDDOWN(Tabell1[[#This Row],[2021 - mellomregning]],-1)</calculatedColumnFormula>
    </tableColumn>
    <tableColumn id="5" xr3:uid="{238B30A2-D4F0-4250-9D6D-80F6718C5880}" name="2022 - mellomregning" dataDxfId="5">
      <calculatedColumnFormula>Tabell1[[#This Row],[2021 - mellomregning]]*1.03</calculatedColumnFormula>
    </tableColumn>
    <tableColumn id="6" xr3:uid="{08644BF9-A32D-49B2-B1C2-79E7FB77BA64}" name="2022" dataDxfId="4">
      <calculatedColumnFormula>ROUNDDOWN(Tabell1[[#This Row],[2022 - mellomregning]],-1)</calculatedColumnFormula>
    </tableColumn>
    <tableColumn id="7" xr3:uid="{40FE0AFE-C591-45EE-B3E2-16A18EA9FB9C}" name="2023 - mellomregning" dataDxfId="3">
      <calculatedColumnFormula>Tabell1[[#This Row],[2022 - mellomregning]]*1.06</calculatedColumnFormula>
    </tableColumn>
    <tableColumn id="8" xr3:uid="{8A55ED1E-4DD7-404E-8A3A-F6FBB2A505EF}" name="2023" dataDxfId="2">
      <calculatedColumnFormula>ROUNDDOWN(Tabell1[[#This Row],[2023 - mellomregning]],-1)</calculatedColumnFormula>
    </tableColumn>
    <tableColumn id="15" xr3:uid="{63937F5B-4FA3-41DF-8D7B-D76CECE29496}" name="2024 - mellomregning" dataDxfId="1">
      <calculatedColumnFormula>Tabell1[[#This Row],[2023 - mellomregning]]*1.06</calculatedColumnFormula>
    </tableColumn>
    <tableColumn id="10" xr3:uid="{B9990E7C-5F78-4C6B-956B-4ECA31BF038C}" name="2024" dataDxfId="0">
      <calculatedColumnFormula>ROUNDDOWN(Tabell1[[#This Row],[2024 - mellomregning]],-1)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D782-CAD5-4BAE-ACCF-D41BE9A6C109}">
  <dimension ref="A1:K33"/>
  <sheetViews>
    <sheetView tabSelected="1" workbookViewId="0">
      <selection activeCell="L35" sqref="L35"/>
    </sheetView>
  </sheetViews>
  <sheetFormatPr baseColWidth="10" defaultRowHeight="15" x14ac:dyDescent="0.25"/>
  <cols>
    <col min="1" max="1" width="31" bestFit="1" customWidth="1"/>
    <col min="2" max="2" width="10.7109375" bestFit="1" customWidth="1"/>
    <col min="3" max="3" width="9.42578125" customWidth="1"/>
    <col min="4" max="4" width="0.140625" hidden="1" customWidth="1"/>
    <col min="5" max="5" width="8.5703125" customWidth="1"/>
    <col min="6" max="6" width="0.28515625" customWidth="1"/>
    <col min="7" max="7" width="8.5703125" customWidth="1"/>
    <col min="8" max="8" width="0.85546875" hidden="1" customWidth="1"/>
    <col min="9" max="9" width="8.85546875" customWidth="1"/>
    <col min="10" max="10" width="1" hidden="1" customWidth="1"/>
    <col min="11" max="11" width="8" customWidth="1"/>
  </cols>
  <sheetData>
    <row r="1" spans="1:11" x14ac:dyDescent="0.25">
      <c r="A1" t="s">
        <v>43</v>
      </c>
      <c r="B1" t="s">
        <v>21</v>
      </c>
      <c r="C1" t="s">
        <v>22</v>
      </c>
      <c r="D1" t="s">
        <v>26</v>
      </c>
      <c r="E1" t="s">
        <v>23</v>
      </c>
      <c r="F1" t="s">
        <v>27</v>
      </c>
      <c r="G1" t="s">
        <v>24</v>
      </c>
      <c r="H1" t="s">
        <v>28</v>
      </c>
      <c r="I1" t="s">
        <v>25</v>
      </c>
      <c r="J1" t="s">
        <v>42</v>
      </c>
      <c r="K1" t="s">
        <v>41</v>
      </c>
    </row>
    <row r="2" spans="1:11" x14ac:dyDescent="0.25">
      <c r="A2" t="s">
        <v>29</v>
      </c>
      <c r="B2" t="s">
        <v>20</v>
      </c>
      <c r="C2">
        <v>250</v>
      </c>
      <c r="D2">
        <f>Tabell1[[#This Row],[2020]]*1.03</f>
        <v>257.5</v>
      </c>
      <c r="E2">
        <f>ROUNDDOWN(Tabell1[[#This Row],[2021 - mellomregning]],-1)</f>
        <v>250</v>
      </c>
      <c r="F2">
        <f>Tabell1[[#This Row],[2021 - mellomregning]]*1.03</f>
        <v>265.22500000000002</v>
      </c>
      <c r="G2">
        <f>ROUNDDOWN(Tabell1[[#This Row],[2022 - mellomregning]],-1)</f>
        <v>260</v>
      </c>
      <c r="H2">
        <f>Tabell1[[#This Row],[2022 - mellomregning]]*1.06</f>
        <v>281.13850000000002</v>
      </c>
      <c r="I2">
        <f>ROUNDDOWN(Tabell1[[#This Row],[2023 - mellomregning]],-1)</f>
        <v>280</v>
      </c>
      <c r="J2">
        <f>Tabell1[[#This Row],[2023 - mellomregning]]*1.06</f>
        <v>298.00681000000003</v>
      </c>
      <c r="K2">
        <f>ROUNDDOWN(Tabell1[[#This Row],[2024 - mellomregning]],-1)</f>
        <v>290</v>
      </c>
    </row>
    <row r="3" spans="1:11" x14ac:dyDescent="0.25">
      <c r="A3" t="s">
        <v>0</v>
      </c>
      <c r="B3" t="s">
        <v>19</v>
      </c>
      <c r="C3">
        <v>250</v>
      </c>
      <c r="D3">
        <f>Tabell1[[#This Row],[2020]]*1.03</f>
        <v>257.5</v>
      </c>
      <c r="E3">
        <f>ROUNDDOWN(Tabell1[[#This Row],[2021 - mellomregning]],-1)</f>
        <v>250</v>
      </c>
      <c r="F3">
        <f>Tabell1[[#This Row],[2021 - mellomregning]]*1.03</f>
        <v>265.22500000000002</v>
      </c>
      <c r="G3">
        <f>ROUNDDOWN(Tabell1[[#This Row],[2022 - mellomregning]],-1)</f>
        <v>260</v>
      </c>
      <c r="H3">
        <f>Tabell1[[#This Row],[2022 - mellomregning]]*1.06</f>
        <v>281.13850000000002</v>
      </c>
      <c r="I3">
        <f>ROUNDDOWN(Tabell1[[#This Row],[2023 - mellomregning]],-1)</f>
        <v>280</v>
      </c>
      <c r="J3">
        <f>Tabell1[[#This Row],[2023 - mellomregning]]*1.06</f>
        <v>298.00681000000003</v>
      </c>
      <c r="K3">
        <f>ROUNDDOWN(Tabell1[[#This Row],[2024 - mellomregning]],-1)</f>
        <v>290</v>
      </c>
    </row>
    <row r="4" spans="1:11" x14ac:dyDescent="0.25">
      <c r="A4" t="s">
        <v>1</v>
      </c>
      <c r="B4" t="s">
        <v>19</v>
      </c>
      <c r="C4">
        <v>200</v>
      </c>
      <c r="D4">
        <f>Tabell1[[#This Row],[2020]]*1.03</f>
        <v>206</v>
      </c>
      <c r="E4">
        <f>ROUNDDOWN(Tabell1[[#This Row],[2021 - mellomregning]],-1)</f>
        <v>200</v>
      </c>
      <c r="F4">
        <f>Tabell1[[#This Row],[2021 - mellomregning]]*1.03</f>
        <v>212.18</v>
      </c>
      <c r="G4">
        <f>ROUNDDOWN(Tabell1[[#This Row],[2022 - mellomregning]],-1)</f>
        <v>210</v>
      </c>
      <c r="H4">
        <f>Tabell1[[#This Row],[2022 - mellomregning]]*1.06</f>
        <v>224.91080000000002</v>
      </c>
      <c r="I4">
        <f>ROUNDDOWN(Tabell1[[#This Row],[2023 - mellomregning]],-1)</f>
        <v>220</v>
      </c>
      <c r="J4">
        <f>Tabell1[[#This Row],[2023 - mellomregning]]*1.06</f>
        <v>238.40544800000004</v>
      </c>
      <c r="K4">
        <f>ROUNDDOWN(Tabell1[[#This Row],[2024 - mellomregning]],-1)</f>
        <v>230</v>
      </c>
    </row>
    <row r="5" spans="1:11" x14ac:dyDescent="0.25">
      <c r="A5" t="s">
        <v>2</v>
      </c>
      <c r="B5" t="s">
        <v>19</v>
      </c>
      <c r="C5">
        <v>100</v>
      </c>
      <c r="D5">
        <f>Tabell1[[#This Row],[2020]]*1.03</f>
        <v>103</v>
      </c>
      <c r="E5">
        <f>ROUNDDOWN(Tabell1[[#This Row],[2021 - mellomregning]],-1)</f>
        <v>100</v>
      </c>
      <c r="F5">
        <f>Tabell1[[#This Row],[2021 - mellomregning]]*1.03</f>
        <v>106.09</v>
      </c>
      <c r="G5">
        <f>ROUNDDOWN(Tabell1[[#This Row],[2022 - mellomregning]],-1)</f>
        <v>100</v>
      </c>
      <c r="H5">
        <f>Tabell1[[#This Row],[2022 - mellomregning]]*1.06</f>
        <v>112.45540000000001</v>
      </c>
      <c r="I5">
        <f>ROUNDDOWN(Tabell1[[#This Row],[2023 - mellomregning]],-1)</f>
        <v>110</v>
      </c>
      <c r="J5">
        <f>Tabell1[[#This Row],[2023 - mellomregning]]*1.06</f>
        <v>119.20272400000002</v>
      </c>
      <c r="K5">
        <f>ROUNDDOWN(Tabell1[[#This Row],[2024 - mellomregning]],-1)</f>
        <v>110</v>
      </c>
    </row>
    <row r="6" spans="1:11" x14ac:dyDescent="0.25">
      <c r="A6" t="s">
        <v>30</v>
      </c>
      <c r="B6" t="s">
        <v>20</v>
      </c>
      <c r="C6">
        <v>100</v>
      </c>
      <c r="D6">
        <f>Tabell1[[#This Row],[2020]]*1.03</f>
        <v>103</v>
      </c>
      <c r="E6">
        <f>ROUNDDOWN(Tabell1[[#This Row],[2021 - mellomregning]],-1)</f>
        <v>100</v>
      </c>
      <c r="F6">
        <f>Tabell1[[#This Row],[2021 - mellomregning]]*1.03</f>
        <v>106.09</v>
      </c>
      <c r="G6">
        <f>ROUNDDOWN(Tabell1[[#This Row],[2022 - mellomregning]],-1)</f>
        <v>100</v>
      </c>
      <c r="H6">
        <f>Tabell1[[#This Row],[2022 - mellomregning]]*1.06</f>
        <v>112.45540000000001</v>
      </c>
      <c r="I6">
        <v>100</v>
      </c>
      <c r="J6">
        <f>Tabell1[[#This Row],[2023 - mellomregning]]*1.06</f>
        <v>119.20272400000002</v>
      </c>
      <c r="K6">
        <v>100</v>
      </c>
    </row>
    <row r="7" spans="1:11" x14ac:dyDescent="0.25">
      <c r="A7" t="s">
        <v>3</v>
      </c>
      <c r="B7" t="s">
        <v>19</v>
      </c>
      <c r="C7">
        <v>50</v>
      </c>
      <c r="D7">
        <f>Tabell1[[#This Row],[2020]]*1.03</f>
        <v>51.5</v>
      </c>
      <c r="E7">
        <f>ROUNDDOWN(Tabell1[[#This Row],[2021 - mellomregning]],-1)</f>
        <v>50</v>
      </c>
      <c r="F7">
        <f>Tabell1[[#This Row],[2021 - mellomregning]]*1.03</f>
        <v>53.045000000000002</v>
      </c>
      <c r="G7">
        <f>ROUNDDOWN(Tabell1[[#This Row],[2022 - mellomregning]],-1)</f>
        <v>50</v>
      </c>
      <c r="H7">
        <f>Tabell1[[#This Row],[2022 - mellomregning]]*1.06</f>
        <v>56.227700000000006</v>
      </c>
      <c r="I7">
        <f>ROUNDDOWN(Tabell1[[#This Row],[2023 - mellomregning]],-1)</f>
        <v>50</v>
      </c>
      <c r="J7">
        <f>Tabell1[[#This Row],[2023 - mellomregning]]*1.06</f>
        <v>59.601362000000009</v>
      </c>
      <c r="K7">
        <f>ROUNDDOWN(Tabell1[[#This Row],[2024 - mellomregning]],-1)</f>
        <v>50</v>
      </c>
    </row>
    <row r="8" spans="1:11" x14ac:dyDescent="0.25">
      <c r="A8" t="s">
        <v>4</v>
      </c>
      <c r="B8" t="s">
        <v>19</v>
      </c>
      <c r="C8">
        <v>50</v>
      </c>
      <c r="D8">
        <f>Tabell1[[#This Row],[2020]]*1.03</f>
        <v>51.5</v>
      </c>
      <c r="E8">
        <f>ROUNDDOWN(Tabell1[[#This Row],[2021 - mellomregning]],-1)</f>
        <v>50</v>
      </c>
      <c r="F8">
        <f>Tabell1[[#This Row],[2021 - mellomregning]]*1.03</f>
        <v>53.045000000000002</v>
      </c>
      <c r="G8">
        <f>ROUNDDOWN(Tabell1[[#This Row],[2022 - mellomregning]],-1)</f>
        <v>50</v>
      </c>
      <c r="H8">
        <f>Tabell1[[#This Row],[2022 - mellomregning]]*1.06</f>
        <v>56.227700000000006</v>
      </c>
      <c r="I8">
        <f>ROUNDDOWN(Tabell1[[#This Row],[2023 - mellomregning]],-1)</f>
        <v>50</v>
      </c>
      <c r="J8">
        <f>Tabell1[[#This Row],[2023 - mellomregning]]*1.06</f>
        <v>59.601362000000009</v>
      </c>
      <c r="K8">
        <f>ROUNDDOWN(Tabell1[[#This Row],[2024 - mellomregning]],-1)</f>
        <v>50</v>
      </c>
    </row>
    <row r="9" spans="1:11" x14ac:dyDescent="0.25">
      <c r="A9" t="s">
        <v>40</v>
      </c>
      <c r="B9" t="s">
        <v>19</v>
      </c>
      <c r="C9">
        <v>50</v>
      </c>
      <c r="D9">
        <f>Tabell1[[#This Row],[2020]]*1.03</f>
        <v>51.5</v>
      </c>
      <c r="E9">
        <f>ROUNDDOWN(Tabell1[[#This Row],[2021 - mellomregning]],-1)</f>
        <v>50</v>
      </c>
      <c r="F9">
        <f>Tabell1[[#This Row],[2021 - mellomregning]]*1.03</f>
        <v>53.045000000000002</v>
      </c>
      <c r="G9">
        <f>ROUNDDOWN(Tabell1[[#This Row],[2022 - mellomregning]],-1)</f>
        <v>50</v>
      </c>
      <c r="H9">
        <f>Tabell1[[#This Row],[2022 - mellomregning]]*1.06</f>
        <v>56.227700000000006</v>
      </c>
      <c r="I9">
        <f>ROUNDDOWN(Tabell1[[#This Row],[2023 - mellomregning]],-1)</f>
        <v>50</v>
      </c>
      <c r="J9">
        <f>Tabell1[[#This Row],[2023 - mellomregning]]*1.06</f>
        <v>59.601362000000009</v>
      </c>
      <c r="K9">
        <f>ROUNDDOWN(Tabell1[[#This Row],[2024 - mellomregning]],-1)</f>
        <v>50</v>
      </c>
    </row>
    <row r="10" spans="1:11" x14ac:dyDescent="0.25">
      <c r="A10" t="s">
        <v>31</v>
      </c>
      <c r="B10" t="s">
        <v>20</v>
      </c>
      <c r="C10">
        <v>150</v>
      </c>
      <c r="D10">
        <f>Tabell1[[#This Row],[2020]]*1.03</f>
        <v>154.5</v>
      </c>
      <c r="E10">
        <f>ROUNDDOWN(Tabell1[[#This Row],[2021 - mellomregning]],-1)</f>
        <v>150</v>
      </c>
      <c r="F10">
        <f>Tabell1[[#This Row],[2021 - mellomregning]]*1.03</f>
        <v>159.13499999999999</v>
      </c>
      <c r="G10">
        <f>ROUNDDOWN(Tabell1[[#This Row],[2022 - mellomregning]],-1)</f>
        <v>150</v>
      </c>
      <c r="H10">
        <f>Tabell1[[#This Row],[2022 - mellomregning]]*1.06</f>
        <v>168.6831</v>
      </c>
      <c r="I10">
        <v>170</v>
      </c>
      <c r="J10">
        <f>Tabell1[[#This Row],[2023 - mellomregning]]*1.06</f>
        <v>178.80408600000001</v>
      </c>
      <c r="K10">
        <f>ROUNDDOWN(Tabell1[[#This Row],[2024 - mellomregning]],-1)</f>
        <v>170</v>
      </c>
    </row>
    <row r="11" spans="1:11" x14ac:dyDescent="0.25">
      <c r="A11" t="s">
        <v>32</v>
      </c>
      <c r="B11" t="s">
        <v>20</v>
      </c>
      <c r="C11">
        <v>200</v>
      </c>
      <c r="D11">
        <f>Tabell1[[#This Row],[2020]]*1.03</f>
        <v>206</v>
      </c>
      <c r="E11">
        <f>ROUNDDOWN(Tabell1[[#This Row],[2021 - mellomregning]],-1)</f>
        <v>200</v>
      </c>
      <c r="F11">
        <f>Tabell1[[#This Row],[2021 - mellomregning]]*1.03</f>
        <v>212.18</v>
      </c>
      <c r="G11">
        <f>ROUNDDOWN(Tabell1[[#This Row],[2022 - mellomregning]],-1)</f>
        <v>210</v>
      </c>
      <c r="H11">
        <f>Tabell1[[#This Row],[2022 - mellomregning]]*1.06</f>
        <v>224.91080000000002</v>
      </c>
      <c r="I11">
        <f>ROUNDDOWN(Tabell1[[#This Row],[2023 - mellomregning]],-1)</f>
        <v>220</v>
      </c>
      <c r="J11">
        <f>Tabell1[[#This Row],[2023 - mellomregning]]*1.06</f>
        <v>238.40544800000004</v>
      </c>
      <c r="K11">
        <f>ROUNDDOWN(Tabell1[[#This Row],[2024 - mellomregning]],-1)</f>
        <v>230</v>
      </c>
    </row>
    <row r="12" spans="1:11" x14ac:dyDescent="0.25">
      <c r="A12" t="s">
        <v>33</v>
      </c>
      <c r="B12" t="s">
        <v>20</v>
      </c>
      <c r="C12">
        <v>300</v>
      </c>
      <c r="D12">
        <f>Tabell1[[#This Row],[2020]]*1.03</f>
        <v>309</v>
      </c>
      <c r="E12">
        <f>ROUNDDOWN(Tabell1[[#This Row],[2021 - mellomregning]],-1)</f>
        <v>300</v>
      </c>
      <c r="F12">
        <f>Tabell1[[#This Row],[2021 - mellomregning]]*1.03</f>
        <v>318.27</v>
      </c>
      <c r="G12">
        <f>ROUNDDOWN(Tabell1[[#This Row],[2022 - mellomregning]],-1)</f>
        <v>310</v>
      </c>
      <c r="H12">
        <f>Tabell1[[#This Row],[2022 - mellomregning]]*1.06</f>
        <v>337.36619999999999</v>
      </c>
      <c r="I12">
        <v>340</v>
      </c>
      <c r="J12">
        <f>Tabell1[[#This Row],[2023 - mellomregning]]*1.06</f>
        <v>357.60817200000002</v>
      </c>
      <c r="K12">
        <f>ROUNDDOWN(Tabell1[[#This Row],[2024 - mellomregning]],-1)</f>
        <v>350</v>
      </c>
    </row>
    <row r="13" spans="1:11" x14ac:dyDescent="0.25">
      <c r="A13" t="s">
        <v>5</v>
      </c>
      <c r="B13" t="s">
        <v>20</v>
      </c>
      <c r="C13">
        <v>300</v>
      </c>
      <c r="D13">
        <f>Tabell1[[#This Row],[2020]]*1.03</f>
        <v>309</v>
      </c>
      <c r="E13">
        <f>ROUNDDOWN(Tabell1[[#This Row],[2021 - mellomregning]],-1)</f>
        <v>300</v>
      </c>
      <c r="F13">
        <f>Tabell1[[#This Row],[2021 - mellomregning]]*1.03</f>
        <v>318.27</v>
      </c>
      <c r="G13">
        <f>ROUNDDOWN(Tabell1[[#This Row],[2022 - mellomregning]],-1)</f>
        <v>310</v>
      </c>
      <c r="H13">
        <f>Tabell1[[#This Row],[2022 - mellomregning]]*1.06</f>
        <v>337.36619999999999</v>
      </c>
      <c r="I13">
        <v>340</v>
      </c>
      <c r="J13">
        <f>Tabell1[[#This Row],[2023 - mellomregning]]*1.06</f>
        <v>357.60817200000002</v>
      </c>
      <c r="K13">
        <f>ROUNDDOWN(Tabell1[[#This Row],[2024 - mellomregning]],-1)</f>
        <v>350</v>
      </c>
    </row>
    <row r="14" spans="1:11" x14ac:dyDescent="0.25">
      <c r="A14" t="s">
        <v>6</v>
      </c>
      <c r="B14" t="s">
        <v>20</v>
      </c>
      <c r="C14">
        <v>200</v>
      </c>
      <c r="D14">
        <f>Tabell1[[#This Row],[2020]]*1.03</f>
        <v>206</v>
      </c>
      <c r="E14">
        <f>ROUNDDOWN(Tabell1[[#This Row],[2021 - mellomregning]],-1)</f>
        <v>200</v>
      </c>
      <c r="F14">
        <f>Tabell1[[#This Row],[2021 - mellomregning]]*1.03</f>
        <v>212.18</v>
      </c>
      <c r="G14">
        <f>ROUNDDOWN(Tabell1[[#This Row],[2022 - mellomregning]],-1)</f>
        <v>210</v>
      </c>
      <c r="H14">
        <f>Tabell1[[#This Row],[2022 - mellomregning]]*1.06</f>
        <v>224.91080000000002</v>
      </c>
      <c r="I14">
        <f>ROUNDDOWN(Tabell1[[#This Row],[2023 - mellomregning]],-1)</f>
        <v>220</v>
      </c>
      <c r="J14">
        <f>Tabell1[[#This Row],[2023 - mellomregning]]*1.06</f>
        <v>238.40544800000004</v>
      </c>
      <c r="K14">
        <f>ROUNDDOWN(Tabell1[[#This Row],[2024 - mellomregning]],-1)</f>
        <v>230</v>
      </c>
    </row>
    <row r="15" spans="1:11" x14ac:dyDescent="0.25">
      <c r="A15" t="s">
        <v>7</v>
      </c>
      <c r="B15" t="s">
        <v>20</v>
      </c>
      <c r="C15">
        <v>100</v>
      </c>
      <c r="D15">
        <f>Tabell1[[#This Row],[2020]]*1.03</f>
        <v>103</v>
      </c>
      <c r="E15">
        <f>ROUNDDOWN(Tabell1[[#This Row],[2021 - mellomregning]],-1)</f>
        <v>100</v>
      </c>
      <c r="F15">
        <f>Tabell1[[#This Row],[2021 - mellomregning]]*1.03</f>
        <v>106.09</v>
      </c>
      <c r="G15">
        <f>ROUNDDOWN(Tabell1[[#This Row],[2022 - mellomregning]],-1)</f>
        <v>100</v>
      </c>
      <c r="H15">
        <f>Tabell1[[#This Row],[2022 - mellomregning]]*1.06</f>
        <v>112.45540000000001</v>
      </c>
      <c r="I15">
        <v>100</v>
      </c>
      <c r="J15">
        <f>Tabell1[[#This Row],[2023 - mellomregning]]*1.06</f>
        <v>119.20272400000002</v>
      </c>
      <c r="K15">
        <v>100</v>
      </c>
    </row>
    <row r="16" spans="1:11" x14ac:dyDescent="0.25">
      <c r="A16" t="s">
        <v>8</v>
      </c>
      <c r="B16" t="s">
        <v>19</v>
      </c>
      <c r="C16">
        <v>200</v>
      </c>
      <c r="D16">
        <f>Tabell1[[#This Row],[2020]]*1.03</f>
        <v>206</v>
      </c>
      <c r="E16">
        <f>ROUNDDOWN(Tabell1[[#This Row],[2021 - mellomregning]],-1)</f>
        <v>200</v>
      </c>
      <c r="F16">
        <f>Tabell1[[#This Row],[2021 - mellomregning]]*1.03</f>
        <v>212.18</v>
      </c>
      <c r="G16">
        <f>ROUNDDOWN(Tabell1[[#This Row],[2022 - mellomregning]],-1)</f>
        <v>210</v>
      </c>
      <c r="H16">
        <f>Tabell1[[#This Row],[2022 - mellomregning]]*1.06</f>
        <v>224.91080000000002</v>
      </c>
      <c r="I16">
        <f>ROUNDDOWN(Tabell1[[#This Row],[2023 - mellomregning]],-1)</f>
        <v>220</v>
      </c>
      <c r="J16">
        <f>Tabell1[[#This Row],[2023 - mellomregning]]*1.06</f>
        <v>238.40544800000004</v>
      </c>
      <c r="K16">
        <f>ROUNDDOWN(Tabell1[[#This Row],[2024 - mellomregning]],-1)</f>
        <v>230</v>
      </c>
    </row>
    <row r="17" spans="1:11" x14ac:dyDescent="0.25">
      <c r="A17" t="s">
        <v>9</v>
      </c>
      <c r="B17" t="s">
        <v>19</v>
      </c>
      <c r="C17">
        <v>100</v>
      </c>
      <c r="D17">
        <f>Tabell1[[#This Row],[2020]]*1.03</f>
        <v>103</v>
      </c>
      <c r="E17">
        <f>ROUNDDOWN(Tabell1[[#This Row],[2021 - mellomregning]],-1)</f>
        <v>100</v>
      </c>
      <c r="F17">
        <f>Tabell1[[#This Row],[2021 - mellomregning]]*1.03</f>
        <v>106.09</v>
      </c>
      <c r="G17">
        <f>ROUNDDOWN(Tabell1[[#This Row],[2022 - mellomregning]],-1)</f>
        <v>100</v>
      </c>
      <c r="H17">
        <f>Tabell1[[#This Row],[2022 - mellomregning]]*1.06</f>
        <v>112.45540000000001</v>
      </c>
      <c r="I17">
        <f>ROUNDDOWN(Tabell1[[#This Row],[2023 - mellomregning]],-1)</f>
        <v>110</v>
      </c>
      <c r="J17">
        <f>Tabell1[[#This Row],[2023 - mellomregning]]*1.06</f>
        <v>119.20272400000002</v>
      </c>
      <c r="K17">
        <f>ROUNDDOWN(Tabell1[[#This Row],[2024 - mellomregning]],-1)</f>
        <v>110</v>
      </c>
    </row>
    <row r="18" spans="1:11" x14ac:dyDescent="0.25">
      <c r="A18" t="s">
        <v>10</v>
      </c>
      <c r="B18" t="s">
        <v>19</v>
      </c>
      <c r="C18">
        <v>500</v>
      </c>
      <c r="D18">
        <f>Tabell1[[#This Row],[2020]]*1.03</f>
        <v>515</v>
      </c>
      <c r="E18">
        <f>ROUNDDOWN(Tabell1[[#This Row],[2021 - mellomregning]],-1)</f>
        <v>510</v>
      </c>
      <c r="F18">
        <f>Tabell1[[#This Row],[2021 - mellomregning]]*1.03</f>
        <v>530.45000000000005</v>
      </c>
      <c r="G18">
        <f>ROUNDDOWN(Tabell1[[#This Row],[2022 - mellomregning]],-1)</f>
        <v>530</v>
      </c>
      <c r="H18">
        <f>Tabell1[[#This Row],[2022 - mellomregning]]*1.06</f>
        <v>562.27700000000004</v>
      </c>
      <c r="I18">
        <f>ROUNDDOWN(Tabell1[[#This Row],[2023 - mellomregning]],-1)</f>
        <v>560</v>
      </c>
      <c r="J18">
        <f>Tabell1[[#This Row],[2023 - mellomregning]]*1.06</f>
        <v>596.01362000000006</v>
      </c>
      <c r="K18">
        <v>580</v>
      </c>
    </row>
    <row r="19" spans="1:11" x14ac:dyDescent="0.25">
      <c r="A19" t="s">
        <v>10</v>
      </c>
      <c r="B19" t="s">
        <v>20</v>
      </c>
      <c r="C19">
        <v>600</v>
      </c>
      <c r="D19">
        <f>Tabell1[[#This Row],[2020]]*1.03</f>
        <v>618</v>
      </c>
      <c r="E19">
        <f>ROUNDDOWN(Tabell1[[#This Row],[2021 - mellomregning]],-1)</f>
        <v>610</v>
      </c>
      <c r="F19">
        <f>Tabell1[[#This Row],[2021 - mellomregning]]*1.03</f>
        <v>636.54</v>
      </c>
      <c r="G19">
        <f>ROUNDDOWN(Tabell1[[#This Row],[2022 - mellomregning]],-1)</f>
        <v>630</v>
      </c>
      <c r="H19">
        <f>Tabell1[[#This Row],[2022 - mellomregning]]*1.06</f>
        <v>674.73239999999998</v>
      </c>
      <c r="I19">
        <v>680</v>
      </c>
      <c r="J19">
        <f>Tabell1[[#This Row],[2023 - mellomregning]]*1.06</f>
        <v>715.21634400000005</v>
      </c>
      <c r="K19">
        <v>700</v>
      </c>
    </row>
    <row r="20" spans="1:11" x14ac:dyDescent="0.25">
      <c r="A20" t="s">
        <v>38</v>
      </c>
      <c r="B20" t="s">
        <v>20</v>
      </c>
      <c r="C20">
        <v>100</v>
      </c>
      <c r="D20">
        <f>Tabell1[[#This Row],[2020]]*1.03</f>
        <v>103</v>
      </c>
      <c r="E20">
        <f>ROUNDDOWN(Tabell1[[#This Row],[2021 - mellomregning]],-1)</f>
        <v>100</v>
      </c>
      <c r="F20">
        <f>Tabell1[[#This Row],[2021 - mellomregning]]*1.03</f>
        <v>106.09</v>
      </c>
      <c r="G20">
        <f>ROUNDDOWN(Tabell1[[#This Row],[2022 - mellomregning]],-1)</f>
        <v>100</v>
      </c>
      <c r="H20">
        <f>Tabell1[[#This Row],[2022 - mellomregning]]*1.06</f>
        <v>112.45540000000001</v>
      </c>
      <c r="I20">
        <v>100</v>
      </c>
      <c r="J20">
        <f>Tabell1[[#This Row],[2023 - mellomregning]]*1.06</f>
        <v>119.20272400000002</v>
      </c>
      <c r="K20">
        <v>100</v>
      </c>
    </row>
    <row r="21" spans="1:11" x14ac:dyDescent="0.25">
      <c r="A21" t="s">
        <v>11</v>
      </c>
      <c r="B21" t="s">
        <v>19</v>
      </c>
      <c r="C21">
        <v>100</v>
      </c>
      <c r="D21">
        <f>Tabell1[[#This Row],[2020]]*1.03</f>
        <v>103</v>
      </c>
      <c r="E21">
        <f>ROUNDDOWN(Tabell1[[#This Row],[2021 - mellomregning]],-1)</f>
        <v>100</v>
      </c>
      <c r="F21">
        <f>Tabell1[[#This Row],[2021 - mellomregning]]*1.03</f>
        <v>106.09</v>
      </c>
      <c r="G21">
        <f>ROUNDDOWN(Tabell1[[#This Row],[2022 - mellomregning]],-1)</f>
        <v>100</v>
      </c>
      <c r="H21">
        <f>Tabell1[[#This Row],[2022 - mellomregning]]*1.06</f>
        <v>112.45540000000001</v>
      </c>
      <c r="I21">
        <f>ROUNDDOWN(Tabell1[[#This Row],[2023 - mellomregning]],-1)</f>
        <v>110</v>
      </c>
      <c r="J21">
        <f>Tabell1[[#This Row],[2023 - mellomregning]]*1.06</f>
        <v>119.20272400000002</v>
      </c>
      <c r="K21">
        <f>ROUNDDOWN(Tabell1[[#This Row],[2024 - mellomregning]],-1)</f>
        <v>110</v>
      </c>
    </row>
    <row r="22" spans="1:11" x14ac:dyDescent="0.25">
      <c r="A22" t="s">
        <v>12</v>
      </c>
      <c r="B22" t="s">
        <v>19</v>
      </c>
      <c r="C22">
        <v>250</v>
      </c>
      <c r="D22">
        <f>Tabell1[[#This Row],[2020]]*1.03</f>
        <v>257.5</v>
      </c>
      <c r="E22">
        <f>ROUNDDOWN(Tabell1[[#This Row],[2021 - mellomregning]],-1)</f>
        <v>250</v>
      </c>
      <c r="F22">
        <f>Tabell1[[#This Row],[2021 - mellomregning]]*1.03</f>
        <v>265.22500000000002</v>
      </c>
      <c r="G22">
        <f>ROUNDDOWN(Tabell1[[#This Row],[2022 - mellomregning]],-1)</f>
        <v>260</v>
      </c>
      <c r="H22">
        <f>Tabell1[[#This Row],[2022 - mellomregning]]*1.06</f>
        <v>281.13850000000002</v>
      </c>
      <c r="I22">
        <f>ROUNDDOWN(Tabell1[[#This Row],[2023 - mellomregning]],-1)</f>
        <v>280</v>
      </c>
      <c r="J22">
        <f>Tabell1[[#This Row],[2023 - mellomregning]]*1.06</f>
        <v>298.00681000000003</v>
      </c>
      <c r="K22">
        <f>ROUNDDOWN(Tabell1[[#This Row],[2024 - mellomregning]],-1)</f>
        <v>290</v>
      </c>
    </row>
    <row r="23" spans="1:11" x14ac:dyDescent="0.25">
      <c r="A23" t="s">
        <v>34</v>
      </c>
      <c r="B23" t="s">
        <v>20</v>
      </c>
      <c r="C23">
        <v>200</v>
      </c>
      <c r="D23">
        <f>Tabell1[[#This Row],[2020]]*1.03</f>
        <v>206</v>
      </c>
      <c r="E23">
        <f>ROUNDDOWN(Tabell1[[#This Row],[2021 - mellomregning]],-1)</f>
        <v>200</v>
      </c>
      <c r="F23">
        <f>Tabell1[[#This Row],[2021 - mellomregning]]*1.03</f>
        <v>212.18</v>
      </c>
      <c r="G23">
        <f>ROUNDDOWN(Tabell1[[#This Row],[2022 - mellomregning]],-1)</f>
        <v>210</v>
      </c>
      <c r="H23">
        <f>Tabell1[[#This Row],[2022 - mellomregning]]*1.06</f>
        <v>224.91080000000002</v>
      </c>
      <c r="I23">
        <f>ROUNDDOWN(Tabell1[[#This Row],[2023 - mellomregning]],-1)</f>
        <v>220</v>
      </c>
      <c r="J23">
        <f>Tabell1[[#This Row],[2023 - mellomregning]]*1.06</f>
        <v>238.40544800000004</v>
      </c>
      <c r="K23">
        <f>ROUNDDOWN(Tabell1[[#This Row],[2024 - mellomregning]],-1)</f>
        <v>230</v>
      </c>
    </row>
    <row r="24" spans="1:11" x14ac:dyDescent="0.25">
      <c r="A24" t="s">
        <v>13</v>
      </c>
      <c r="B24" t="s">
        <v>20</v>
      </c>
      <c r="C24">
        <v>100</v>
      </c>
      <c r="D24">
        <f>Tabell1[[#This Row],[2020]]*1.03</f>
        <v>103</v>
      </c>
      <c r="E24">
        <f>ROUNDDOWN(Tabell1[[#This Row],[2021 - mellomregning]],-1)</f>
        <v>100</v>
      </c>
      <c r="F24">
        <f>Tabell1[[#This Row],[2021 - mellomregning]]*1.03</f>
        <v>106.09</v>
      </c>
      <c r="G24">
        <f>ROUNDDOWN(Tabell1[[#This Row],[2022 - mellomregning]],-1)</f>
        <v>100</v>
      </c>
      <c r="H24">
        <f>Tabell1[[#This Row],[2022 - mellomregning]]*1.06</f>
        <v>112.45540000000001</v>
      </c>
      <c r="I24">
        <v>100</v>
      </c>
      <c r="J24">
        <f>Tabell1[[#This Row],[2023 - mellomregning]]*1.06</f>
        <v>119.20272400000002</v>
      </c>
      <c r="K24">
        <v>100</v>
      </c>
    </row>
    <row r="25" spans="1:11" x14ac:dyDescent="0.25">
      <c r="A25" t="s">
        <v>35</v>
      </c>
      <c r="B25" t="s">
        <v>20</v>
      </c>
      <c r="C25">
        <v>300</v>
      </c>
      <c r="D25">
        <f>Tabell1[[#This Row],[2020]]*1.03</f>
        <v>309</v>
      </c>
      <c r="E25">
        <f>ROUNDDOWN(Tabell1[[#This Row],[2021 - mellomregning]],-1)</f>
        <v>300</v>
      </c>
      <c r="F25">
        <f>Tabell1[[#This Row],[2021 - mellomregning]]*1.03</f>
        <v>318.27</v>
      </c>
      <c r="G25">
        <f>ROUNDDOWN(Tabell1[[#This Row],[2022 - mellomregning]],-1)</f>
        <v>310</v>
      </c>
      <c r="H25">
        <f>Tabell1[[#This Row],[2022 - mellomregning]]*1.06</f>
        <v>337.36619999999999</v>
      </c>
      <c r="I25">
        <v>340</v>
      </c>
      <c r="J25">
        <f>Tabell1[[#This Row],[2023 - mellomregning]]*1.06</f>
        <v>357.60817200000002</v>
      </c>
      <c r="K25">
        <f>ROUNDDOWN(Tabell1[[#This Row],[2024 - mellomregning]],-1)</f>
        <v>350</v>
      </c>
    </row>
    <row r="26" spans="1:11" x14ac:dyDescent="0.25">
      <c r="A26" t="s">
        <v>36</v>
      </c>
      <c r="B26" t="s">
        <v>20</v>
      </c>
      <c r="C26">
        <v>250</v>
      </c>
      <c r="D26">
        <f>Tabell1[[#This Row],[2020]]*1.03</f>
        <v>257.5</v>
      </c>
      <c r="E26">
        <f>ROUNDDOWN(Tabell1[[#This Row],[2021 - mellomregning]],-1)</f>
        <v>250</v>
      </c>
      <c r="F26">
        <f>Tabell1[[#This Row],[2021 - mellomregning]]*1.03</f>
        <v>265.22500000000002</v>
      </c>
      <c r="G26">
        <f>ROUNDDOWN(Tabell1[[#This Row],[2022 - mellomregning]],-1)</f>
        <v>260</v>
      </c>
      <c r="H26">
        <f>Tabell1[[#This Row],[2022 - mellomregning]]*1.06</f>
        <v>281.13850000000002</v>
      </c>
      <c r="I26">
        <f>ROUNDDOWN(Tabell1[[#This Row],[2023 - mellomregning]],-1)</f>
        <v>280</v>
      </c>
      <c r="J26">
        <f>Tabell1[[#This Row],[2023 - mellomregning]]*1.06</f>
        <v>298.00681000000003</v>
      </c>
      <c r="K26">
        <f>ROUNDDOWN(Tabell1[[#This Row],[2024 - mellomregning]],-1)</f>
        <v>290</v>
      </c>
    </row>
    <row r="27" spans="1:11" x14ac:dyDescent="0.25">
      <c r="A27" t="s">
        <v>14</v>
      </c>
      <c r="B27" t="s">
        <v>19</v>
      </c>
      <c r="C27">
        <v>350</v>
      </c>
      <c r="D27">
        <f>Tabell1[[#This Row],[2020]]*1.03</f>
        <v>360.5</v>
      </c>
      <c r="E27">
        <f>ROUNDDOWN(Tabell1[[#This Row],[2021 - mellomregning]],-1)</f>
        <v>360</v>
      </c>
      <c r="F27">
        <f>Tabell1[[#This Row],[2021 - mellomregning]]*1.03</f>
        <v>371.315</v>
      </c>
      <c r="G27">
        <f>ROUNDDOWN(Tabell1[[#This Row],[2022 - mellomregning]],-1)</f>
        <v>370</v>
      </c>
      <c r="H27">
        <f>Tabell1[[#This Row],[2022 - mellomregning]]*1.06</f>
        <v>393.59390000000002</v>
      </c>
      <c r="I27">
        <f>ROUNDDOWN(Tabell1[[#This Row],[2023 - mellomregning]],-1)</f>
        <v>390</v>
      </c>
      <c r="J27">
        <f>Tabell1[[#This Row],[2023 - mellomregning]]*1.06</f>
        <v>417.20953400000002</v>
      </c>
      <c r="K27">
        <f>ROUNDDOWN(Tabell1[[#This Row],[2024 - mellomregning]],-1)</f>
        <v>410</v>
      </c>
    </row>
    <row r="28" spans="1:11" x14ac:dyDescent="0.25">
      <c r="A28" t="s">
        <v>39</v>
      </c>
      <c r="B28" t="s">
        <v>20</v>
      </c>
      <c r="C28">
        <v>100</v>
      </c>
      <c r="D28">
        <f>Tabell1[[#This Row],[2020]]*1.03</f>
        <v>103</v>
      </c>
      <c r="E28">
        <f>ROUNDDOWN(Tabell1[[#This Row],[2021 - mellomregning]],-1)</f>
        <v>100</v>
      </c>
      <c r="F28">
        <f>Tabell1[[#This Row],[2021 - mellomregning]]*1.03</f>
        <v>106.09</v>
      </c>
      <c r="G28">
        <f>ROUNDDOWN(Tabell1[[#This Row],[2022 - mellomregning]],-1)</f>
        <v>100</v>
      </c>
      <c r="H28">
        <f>Tabell1[[#This Row],[2022 - mellomregning]]*1.06</f>
        <v>112.45540000000001</v>
      </c>
      <c r="I28">
        <v>100</v>
      </c>
      <c r="J28">
        <f>Tabell1[[#This Row],[2023 - mellomregning]]*1.06</f>
        <v>119.20272400000002</v>
      </c>
      <c r="K28">
        <v>100</v>
      </c>
    </row>
    <row r="29" spans="1:11" x14ac:dyDescent="0.25">
      <c r="A29" t="s">
        <v>15</v>
      </c>
      <c r="B29" t="s">
        <v>19</v>
      </c>
      <c r="C29">
        <v>100</v>
      </c>
      <c r="D29">
        <f>Tabell1[[#This Row],[2020]]*1.03</f>
        <v>103</v>
      </c>
      <c r="E29">
        <f>ROUNDDOWN(Tabell1[[#This Row],[2021 - mellomregning]],-1)</f>
        <v>100</v>
      </c>
      <c r="F29">
        <f>Tabell1[[#This Row],[2021 - mellomregning]]*1.03</f>
        <v>106.09</v>
      </c>
      <c r="G29">
        <f>ROUNDDOWN(Tabell1[[#This Row],[2022 - mellomregning]],-1)</f>
        <v>100</v>
      </c>
      <c r="H29">
        <f>Tabell1[[#This Row],[2022 - mellomregning]]*1.06</f>
        <v>112.45540000000001</v>
      </c>
      <c r="I29">
        <v>110</v>
      </c>
      <c r="J29">
        <f>Tabell1[[#This Row],[2023 - mellomregning]]*1.06</f>
        <v>119.20272400000002</v>
      </c>
      <c r="K29">
        <f>ROUNDDOWN(Tabell1[[#This Row],[2024 - mellomregning]],-1)</f>
        <v>110</v>
      </c>
    </row>
    <row r="30" spans="1:11" x14ac:dyDescent="0.25">
      <c r="A30" t="s">
        <v>16</v>
      </c>
      <c r="B30" t="s">
        <v>19</v>
      </c>
      <c r="C30">
        <v>150</v>
      </c>
      <c r="D30">
        <f>Tabell1[[#This Row],[2020]]*1.03</f>
        <v>154.5</v>
      </c>
      <c r="E30">
        <f>ROUNDDOWN(Tabell1[[#This Row],[2021 - mellomregning]],-1)</f>
        <v>150</v>
      </c>
      <c r="F30">
        <f>Tabell1[[#This Row],[2021 - mellomregning]]*1.03</f>
        <v>159.13499999999999</v>
      </c>
      <c r="G30">
        <f>ROUNDDOWN(Tabell1[[#This Row],[2022 - mellomregning]],-1)</f>
        <v>150</v>
      </c>
      <c r="H30">
        <f>Tabell1[[#This Row],[2022 - mellomregning]]*1.06</f>
        <v>168.6831</v>
      </c>
      <c r="I30">
        <v>170</v>
      </c>
      <c r="J30">
        <f>Tabell1[[#This Row],[2023 - mellomregning]]*1.06</f>
        <v>178.80408600000001</v>
      </c>
      <c r="K30">
        <f>ROUNDDOWN(Tabell1[[#This Row],[2024 - mellomregning]],-1)</f>
        <v>170</v>
      </c>
    </row>
    <row r="31" spans="1:11" x14ac:dyDescent="0.25">
      <c r="A31" t="s">
        <v>17</v>
      </c>
      <c r="B31" t="s">
        <v>19</v>
      </c>
      <c r="C31">
        <v>100</v>
      </c>
      <c r="D31">
        <f>Tabell1[[#This Row],[2020]]*1.03</f>
        <v>103</v>
      </c>
      <c r="E31">
        <f>ROUNDDOWN(Tabell1[[#This Row],[2021 - mellomregning]],-1)</f>
        <v>100</v>
      </c>
      <c r="F31">
        <f>Tabell1[[#This Row],[2021 - mellomregning]]*1.03</f>
        <v>106.09</v>
      </c>
      <c r="G31">
        <f>ROUNDDOWN(Tabell1[[#This Row],[2022 - mellomregning]],-1)</f>
        <v>100</v>
      </c>
      <c r="H31">
        <f>Tabell1[[#This Row],[2022 - mellomregning]]*1.06</f>
        <v>112.45540000000001</v>
      </c>
      <c r="I31">
        <v>110</v>
      </c>
      <c r="J31">
        <f>Tabell1[[#This Row],[2023 - mellomregning]]*1.06</f>
        <v>119.20272400000002</v>
      </c>
      <c r="K31">
        <f>ROUNDDOWN(Tabell1[[#This Row],[2024 - mellomregning]],-1)</f>
        <v>110</v>
      </c>
    </row>
    <row r="32" spans="1:11" x14ac:dyDescent="0.25">
      <c r="A32" t="s">
        <v>18</v>
      </c>
      <c r="B32" t="s">
        <v>19</v>
      </c>
      <c r="C32">
        <v>200</v>
      </c>
      <c r="D32">
        <f>Tabell1[[#This Row],[2020]]*1.03</f>
        <v>206</v>
      </c>
      <c r="E32">
        <f>ROUNDDOWN(Tabell1[[#This Row],[2021 - mellomregning]],-1)</f>
        <v>200</v>
      </c>
      <c r="F32">
        <f>Tabell1[[#This Row],[2021 - mellomregning]]*1.03</f>
        <v>212.18</v>
      </c>
      <c r="G32">
        <f>ROUNDDOWN(Tabell1[[#This Row],[2022 - mellomregning]],-1)</f>
        <v>210</v>
      </c>
      <c r="H32">
        <f>Tabell1[[#This Row],[2022 - mellomregning]]*1.06</f>
        <v>224.91080000000002</v>
      </c>
      <c r="I32">
        <f>ROUNDDOWN(Tabell1[[#This Row],[2023 - mellomregning]],-1)</f>
        <v>220</v>
      </c>
      <c r="J32">
        <f>Tabell1[[#This Row],[2023 - mellomregning]]*1.06</f>
        <v>238.40544800000004</v>
      </c>
      <c r="K32">
        <f>ROUNDDOWN(Tabell1[[#This Row],[2024 - mellomregning]],-1)</f>
        <v>230</v>
      </c>
    </row>
    <row r="33" spans="1:11" x14ac:dyDescent="0.25">
      <c r="A33" t="s">
        <v>37</v>
      </c>
      <c r="B33" t="s">
        <v>20</v>
      </c>
      <c r="C33">
        <v>150</v>
      </c>
      <c r="D33">
        <f>Tabell1[[#This Row],[2020]]*1.03</f>
        <v>154.5</v>
      </c>
      <c r="E33">
        <f>ROUNDDOWN(Tabell1[[#This Row],[2021 - mellomregning]],-1)</f>
        <v>150</v>
      </c>
      <c r="F33">
        <f>Tabell1[[#This Row],[2021 - mellomregning]]*1.03</f>
        <v>159.13499999999999</v>
      </c>
      <c r="G33">
        <f>ROUNDDOWN(Tabell1[[#This Row],[2022 - mellomregning]],-1)</f>
        <v>150</v>
      </c>
      <c r="H33">
        <f>Tabell1[[#This Row],[2022 - mellomregning]]*1.06</f>
        <v>168.6831</v>
      </c>
      <c r="I33">
        <v>170</v>
      </c>
      <c r="J33">
        <f>Tabell1[[#This Row],[2023 - mellomregning]]*1.06</f>
        <v>178.80408600000001</v>
      </c>
      <c r="K33">
        <f>ROUNDDOWN(Tabell1[[#This Row],[2024 - mellomregning]],-1)</f>
        <v>170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I6 K6 I10 I12:I13 I15 K15 K18:K20 I19:I20 I24:I25 K24 I28:I31 K28 I3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 Skahjem</dc:creator>
  <cp:lastModifiedBy>Eli Kolstad</cp:lastModifiedBy>
  <dcterms:created xsi:type="dcterms:W3CDTF">2021-01-08T08:38:51Z</dcterms:created>
  <dcterms:modified xsi:type="dcterms:W3CDTF">2023-02-24T12:33:57Z</dcterms:modified>
</cp:coreProperties>
</file>